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320" yWindow="3120" windowWidth="20730" windowHeight="11760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29" i="1"/>
  <c r="G41" i="1"/>
  <c r="G42" i="1" s="1"/>
  <c r="G40" i="1"/>
  <c r="F40" i="1"/>
  <c r="E40" i="1"/>
  <c r="D40" i="1"/>
  <c r="G29" i="1"/>
  <c r="G30" i="1" s="1"/>
  <c r="F29" i="1"/>
  <c r="F30" i="1" s="1"/>
  <c r="F31" i="1" s="1"/>
  <c r="E29" i="1"/>
  <c r="C15" i="1"/>
  <c r="D8" i="1"/>
  <c r="E8" i="1"/>
  <c r="F8" i="1"/>
  <c r="F9" i="1" s="1"/>
  <c r="G8" i="1"/>
  <c r="G9" i="1" s="1"/>
  <c r="C8" i="1"/>
  <c r="E30" i="1" l="1"/>
  <c r="E31" i="1" s="1"/>
  <c r="D42" i="1"/>
  <c r="D41" i="1"/>
  <c r="E41" i="1"/>
  <c r="E42" i="1" s="1"/>
  <c r="F41" i="1"/>
  <c r="F42" i="1" s="1"/>
  <c r="G31" i="1"/>
  <c r="C18" i="1"/>
  <c r="C19" i="1" s="1"/>
  <c r="C20" i="1" s="1"/>
  <c r="D18" i="1"/>
  <c r="D19" i="1" s="1"/>
  <c r="D20" i="1" s="1"/>
  <c r="E18" i="1"/>
  <c r="E19" i="1" s="1"/>
  <c r="E20" i="1" s="1"/>
  <c r="G18" i="1"/>
  <c r="G19" i="1" s="1"/>
  <c r="G10" i="1"/>
  <c r="F10" i="1"/>
  <c r="E9" i="1"/>
  <c r="E10" i="1" s="1"/>
  <c r="C9" i="1"/>
  <c r="C10" i="1" s="1"/>
  <c r="D9" i="1"/>
  <c r="D10" i="1" s="1"/>
  <c r="F18" i="1"/>
  <c r="G20" i="1" l="1"/>
  <c r="F19" i="1"/>
  <c r="F20" i="1" s="1"/>
</calcChain>
</file>

<file path=xl/sharedStrings.xml><?xml version="1.0" encoding="utf-8"?>
<sst xmlns="http://schemas.openxmlformats.org/spreadsheetml/2006/main" count="49" uniqueCount="17">
  <si>
    <t>Срок депозиту (дні)</t>
  </si>
  <si>
    <t>Процентна ставка (% річних)</t>
  </si>
  <si>
    <t>Сумма депозиту (грн.)</t>
  </si>
  <si>
    <t>Сума процентного доходу до оподаткування</t>
  </si>
  <si>
    <t>Сума процентного доходу після оподаткування</t>
  </si>
  <si>
    <t>Сума податку на доходи фізичних осіб та військового збору (грн.)</t>
  </si>
  <si>
    <t>Калькулятор для послуги залучення банківського вкладу (депозиту)</t>
  </si>
  <si>
    <t>Платежі за супровідні послуги банку</t>
  </si>
  <si>
    <t>не передбачено</t>
  </si>
  <si>
    <r>
      <t xml:space="preserve">Депозит sportbank без права дострокового </t>
    </r>
    <r>
      <rPr>
        <b/>
        <sz val="11"/>
        <color rgb="FFFF0000"/>
        <rFont val="Calibri"/>
        <family val="2"/>
        <charset val="204"/>
        <scheme val="minor"/>
      </rPr>
      <t>розірвання</t>
    </r>
  </si>
  <si>
    <r>
      <t xml:space="preserve">Депозит sportbank з правом дострокового </t>
    </r>
    <r>
      <rPr>
        <b/>
        <sz val="11"/>
        <color rgb="FFFF0000"/>
        <rFont val="Calibri"/>
        <family val="2"/>
        <charset val="204"/>
        <scheme val="minor"/>
      </rPr>
      <t>розірвання</t>
    </r>
  </si>
  <si>
    <t>UAH</t>
  </si>
  <si>
    <t>USD</t>
  </si>
  <si>
    <t>EUR</t>
  </si>
  <si>
    <t xml:space="preserve"> -</t>
  </si>
  <si>
    <t>Сума податку на доходи фізичних осіб та військового збору (usd)</t>
  </si>
  <si>
    <t>Сума податку на доходи фізичних осіб та військового збору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</si>
</sst>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1" fillId="2" borderId="1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4" fontId="0" fillId="0" borderId="1" xfId="0" applyNumberFormat="1" applyBorder="1" applyProtection="1">
      <protection hidden="1"/>
    </xf>
    <xf numFmtId="4" fontId="1" fillId="0" borderId="1" xfId="0" applyNumberFormat="1" applyFont="1" applyBorder="1" applyProtection="1">
      <protection hidden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1" xfId="0" applyFont="1" applyBorder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9" workbookViewId="0">
      <selection activeCell="K19" sqref="K19"/>
    </sheetView>
  </sheetViews>
  <sheetFormatPr defaultColWidth="8.85546875" defaultRowHeight="15" x14ac:dyDescent="0.25"/>
  <cols>
    <col min="1" max="1" width="8.85546875" style="8"/>
    <col min="2" max="2" width="62" style="8" customWidth="1"/>
    <col min="3" max="3" width="9.85546875" style="8" bestFit="1" customWidth="1"/>
    <col min="4" max="16384" width="8.85546875" style="8"/>
  </cols>
  <sheetData>
    <row r="1" spans="1:7" s="2" customFormat="1" x14ac:dyDescent="0.25">
      <c r="B1" s="3" t="s">
        <v>6</v>
      </c>
    </row>
    <row r="2" spans="1:7" s="2" customFormat="1" x14ac:dyDescent="0.2">
      <c r="B2" s="3"/>
    </row>
    <row r="3" spans="1:7" s="2" customFormat="1" x14ac:dyDescent="0.2">
      <c r="B3" s="3" t="s">
        <v>11</v>
      </c>
    </row>
    <row r="4" spans="1:7" s="2" customFormat="1" x14ac:dyDescent="0.25">
      <c r="B4" s="3" t="s">
        <v>9</v>
      </c>
    </row>
    <row r="5" spans="1:7" x14ac:dyDescent="0.25">
      <c r="B5" s="9" t="s">
        <v>2</v>
      </c>
      <c r="C5" s="1">
        <v>100000</v>
      </c>
    </row>
    <row r="6" spans="1:7" s="2" customFormat="1" x14ac:dyDescent="0.25">
      <c r="B6" s="4" t="s">
        <v>0</v>
      </c>
      <c r="C6" s="4">
        <v>32</v>
      </c>
      <c r="D6" s="4">
        <v>93</v>
      </c>
      <c r="E6" s="4">
        <v>184</v>
      </c>
      <c r="F6" s="4">
        <v>280</v>
      </c>
      <c r="G6" s="4">
        <v>367</v>
      </c>
    </row>
    <row r="7" spans="1:7" s="2" customFormat="1" x14ac:dyDescent="0.25">
      <c r="B7" s="4" t="s">
        <v>1</v>
      </c>
      <c r="C7" s="5">
        <v>0.12</v>
      </c>
      <c r="D7" s="5">
        <v>0.15</v>
      </c>
      <c r="E7" s="5">
        <v>0.16</v>
      </c>
      <c r="F7" s="5">
        <v>0.14749999999999999</v>
      </c>
      <c r="G7" s="5">
        <v>0.14749999999999999</v>
      </c>
    </row>
    <row r="8" spans="1:7" s="2" customFormat="1" x14ac:dyDescent="0.25">
      <c r="B8" s="4" t="s">
        <v>3</v>
      </c>
      <c r="C8" s="6">
        <f>$C$5*C7/365*C6</f>
        <v>1052.0547945205481</v>
      </c>
      <c r="D8" s="6">
        <f t="shared" ref="D8:G8" si="0">$C$5*D7/365*D6</f>
        <v>3821.9178082191779</v>
      </c>
      <c r="E8" s="6">
        <f t="shared" si="0"/>
        <v>8065.7534246575342</v>
      </c>
      <c r="F8" s="6">
        <f t="shared" si="0"/>
        <v>11315.068493150686</v>
      </c>
      <c r="G8" s="6">
        <f t="shared" si="0"/>
        <v>14830.82191780822</v>
      </c>
    </row>
    <row r="9" spans="1:7" s="2" customFormat="1" x14ac:dyDescent="0.25">
      <c r="B9" s="4" t="s">
        <v>4</v>
      </c>
      <c r="C9" s="6">
        <f>C8-C8*19.5%</f>
        <v>846.90410958904113</v>
      </c>
      <c r="D9" s="6">
        <f t="shared" ref="D9:E9" si="1">D8-D8*19.5%</f>
        <v>3076.6438356164381</v>
      </c>
      <c r="E9" s="6">
        <f t="shared" si="1"/>
        <v>6492.9315068493152</v>
      </c>
      <c r="F9" s="6">
        <f>F8-F8*19.5%</f>
        <v>9108.6301369863013</v>
      </c>
      <c r="G9" s="6">
        <f>G8-G8*19.5%</f>
        <v>11938.811643835617</v>
      </c>
    </row>
    <row r="10" spans="1:7" s="2" customFormat="1" x14ac:dyDescent="0.25">
      <c r="B10" s="4" t="s">
        <v>5</v>
      </c>
      <c r="C10" s="6">
        <f>C8-C9</f>
        <v>205.15068493150693</v>
      </c>
      <c r="D10" s="6">
        <f t="shared" ref="D10:G10" si="2">D8-D9</f>
        <v>745.27397260273983</v>
      </c>
      <c r="E10" s="6">
        <f t="shared" si="2"/>
        <v>1572.821917808219</v>
      </c>
      <c r="F10" s="6">
        <f t="shared" si="2"/>
        <v>2206.4383561643845</v>
      </c>
      <c r="G10" s="6">
        <f t="shared" si="2"/>
        <v>2892.0102739726026</v>
      </c>
    </row>
    <row r="11" spans="1:7" s="2" customFormat="1" x14ac:dyDescent="0.25">
      <c r="A11" s="10"/>
      <c r="B11" s="11" t="s">
        <v>7</v>
      </c>
      <c r="C11" s="12" t="s">
        <v>8</v>
      </c>
      <c r="D11" s="12"/>
      <c r="E11" s="12"/>
      <c r="F11" s="12"/>
      <c r="G11" s="12"/>
    </row>
    <row r="12" spans="1:7" s="2" customFormat="1" x14ac:dyDescent="0.2"/>
    <row r="13" spans="1:7" s="2" customFormat="1" x14ac:dyDescent="0.2">
      <c r="B13" s="3" t="s">
        <v>11</v>
      </c>
    </row>
    <row r="14" spans="1:7" s="2" customFormat="1" x14ac:dyDescent="0.25">
      <c r="B14" s="3" t="s">
        <v>10</v>
      </c>
    </row>
    <row r="15" spans="1:7" s="2" customFormat="1" x14ac:dyDescent="0.25">
      <c r="B15" s="4" t="s">
        <v>2</v>
      </c>
      <c r="C15" s="7">
        <f>C5</f>
        <v>100000</v>
      </c>
    </row>
    <row r="16" spans="1:7" s="2" customFormat="1" x14ac:dyDescent="0.25">
      <c r="B16" s="4" t="s">
        <v>0</v>
      </c>
      <c r="C16" s="4">
        <v>32</v>
      </c>
      <c r="D16" s="4">
        <v>93</v>
      </c>
      <c r="E16" s="4">
        <v>184</v>
      </c>
      <c r="F16" s="4">
        <v>280</v>
      </c>
      <c r="G16" s="4">
        <v>367</v>
      </c>
    </row>
    <row r="17" spans="2:7" s="2" customFormat="1" x14ac:dyDescent="0.25">
      <c r="B17" s="4" t="s">
        <v>1</v>
      </c>
      <c r="C17" s="5">
        <v>7.0000000000000007E-2</v>
      </c>
      <c r="D17" s="5">
        <v>0.1</v>
      </c>
      <c r="E17" s="5">
        <v>0.11</v>
      </c>
      <c r="F17" s="5">
        <v>9.7500000000000003E-2</v>
      </c>
      <c r="G17" s="5">
        <v>9.7500000000000003E-2</v>
      </c>
    </row>
    <row r="18" spans="2:7" s="2" customFormat="1" x14ac:dyDescent="0.25">
      <c r="B18" s="4" t="s">
        <v>3</v>
      </c>
      <c r="C18" s="6">
        <f>$C$15*C17/365*C16</f>
        <v>613.69863013698637</v>
      </c>
      <c r="D18" s="6">
        <f t="shared" ref="D18:G18" si="3">$C$15*D17/365*D16</f>
        <v>2547.9452054794519</v>
      </c>
      <c r="E18" s="6">
        <f t="shared" si="3"/>
        <v>5545.2054794520545</v>
      </c>
      <c r="F18" s="6">
        <f t="shared" si="3"/>
        <v>7479.4520547945212</v>
      </c>
      <c r="G18" s="6">
        <f t="shared" si="3"/>
        <v>9803.4246575342477</v>
      </c>
    </row>
    <row r="19" spans="2:7" s="2" customFormat="1" x14ac:dyDescent="0.25">
      <c r="B19" s="4" t="s">
        <v>4</v>
      </c>
      <c r="C19" s="6">
        <f>C18-C18*19.5%</f>
        <v>494.02739726027403</v>
      </c>
      <c r="D19" s="6">
        <f t="shared" ref="D19:G19" si="4">D18-D18*19.5%</f>
        <v>2051.0958904109589</v>
      </c>
      <c r="E19" s="6">
        <f t="shared" si="4"/>
        <v>4463.8904109589039</v>
      </c>
      <c r="F19" s="6">
        <f t="shared" si="4"/>
        <v>6020.9589041095896</v>
      </c>
      <c r="G19" s="6">
        <f t="shared" si="4"/>
        <v>7891.7568493150693</v>
      </c>
    </row>
    <row r="20" spans="2:7" s="2" customFormat="1" x14ac:dyDescent="0.25">
      <c r="B20" s="4" t="s">
        <v>5</v>
      </c>
      <c r="C20" s="6">
        <f>C18-C19</f>
        <v>119.67123287671234</v>
      </c>
      <c r="D20" s="6">
        <f t="shared" ref="D20:G20" si="5">D18-D19</f>
        <v>496.84931506849307</v>
      </c>
      <c r="E20" s="6">
        <f t="shared" si="5"/>
        <v>1081.3150684931506</v>
      </c>
      <c r="F20" s="6">
        <f t="shared" si="5"/>
        <v>1458.4931506849316</v>
      </c>
      <c r="G20" s="6">
        <f t="shared" si="5"/>
        <v>1911.6678082191784</v>
      </c>
    </row>
    <row r="21" spans="2:7" s="10" customFormat="1" x14ac:dyDescent="0.25">
      <c r="B21" s="11" t="s">
        <v>7</v>
      </c>
      <c r="C21" s="12" t="s">
        <v>8</v>
      </c>
      <c r="D21" s="12"/>
      <c r="E21" s="12"/>
      <c r="F21" s="12"/>
      <c r="G21" s="12"/>
    </row>
    <row r="22" spans="2:7" s="2" customFormat="1" x14ac:dyDescent="0.2"/>
    <row r="23" spans="2:7" s="2" customFormat="1" x14ac:dyDescent="0.2"/>
    <row r="24" spans="2:7" x14ac:dyDescent="0.2">
      <c r="B24" s="3" t="s">
        <v>12</v>
      </c>
      <c r="C24" s="2"/>
      <c r="D24" s="2"/>
      <c r="E24" s="2"/>
      <c r="F24" s="2"/>
      <c r="G24" s="2"/>
    </row>
    <row r="25" spans="2:7" x14ac:dyDescent="0.25">
      <c r="B25" s="3" t="s">
        <v>9</v>
      </c>
      <c r="C25" s="2"/>
      <c r="D25" s="2"/>
      <c r="E25" s="2"/>
      <c r="F25" s="2"/>
      <c r="G25" s="2"/>
    </row>
    <row r="26" spans="2:7" x14ac:dyDescent="0.25">
      <c r="B26" s="9" t="s">
        <v>2</v>
      </c>
      <c r="C26" s="1">
        <v>100000</v>
      </c>
    </row>
    <row r="27" spans="2:7" x14ac:dyDescent="0.25">
      <c r="B27" s="4" t="s">
        <v>0</v>
      </c>
      <c r="C27" s="4">
        <v>32</v>
      </c>
      <c r="D27" s="4">
        <v>93</v>
      </c>
      <c r="E27" s="4">
        <v>184</v>
      </c>
      <c r="F27" s="4">
        <v>280</v>
      </c>
      <c r="G27" s="4">
        <v>367</v>
      </c>
    </row>
    <row r="28" spans="2:7" x14ac:dyDescent="0.25">
      <c r="B28" s="4" t="s">
        <v>1</v>
      </c>
      <c r="C28" s="5" t="s">
        <v>14</v>
      </c>
      <c r="D28" s="5">
        <v>1E-3</v>
      </c>
      <c r="E28" s="5">
        <v>0.02</v>
      </c>
      <c r="F28" s="5">
        <v>2.5000000000000001E-2</v>
      </c>
      <c r="G28" s="5">
        <v>0.03</v>
      </c>
    </row>
    <row r="29" spans="2:7" x14ac:dyDescent="0.25">
      <c r="B29" s="4" t="s">
        <v>3</v>
      </c>
      <c r="C29" s="5" t="s">
        <v>14</v>
      </c>
      <c r="D29" s="6">
        <f>$C$5*D28/365*D27</f>
        <v>25.479452054794518</v>
      </c>
      <c r="E29" s="6">
        <f t="shared" ref="E29:G29" si="6">$C$5*E28/365*E27</f>
        <v>1008.2191780821918</v>
      </c>
      <c r="F29" s="6">
        <f t="shared" si="6"/>
        <v>1917.8082191780823</v>
      </c>
      <c r="G29" s="6">
        <f t="shared" si="6"/>
        <v>3016.438356164384</v>
      </c>
    </row>
    <row r="30" spans="2:7" x14ac:dyDescent="0.25">
      <c r="B30" s="4" t="s">
        <v>4</v>
      </c>
      <c r="C30" s="5" t="s">
        <v>14</v>
      </c>
      <c r="D30" s="6">
        <f>D29-D29*19.5%</f>
        <v>20.510958904109586</v>
      </c>
      <c r="E30" s="6">
        <f t="shared" ref="E30" si="7">E29-E29*19.5%</f>
        <v>811.61643835616439</v>
      </c>
      <c r="F30" s="6">
        <f>F29-F29*19.5%</f>
        <v>1543.8356164383563</v>
      </c>
      <c r="G30" s="6">
        <f>G29-G29*19.5%</f>
        <v>2428.232876712329</v>
      </c>
    </row>
    <row r="31" spans="2:7" x14ac:dyDescent="0.25">
      <c r="B31" s="4" t="s">
        <v>15</v>
      </c>
      <c r="C31" s="5" t="s">
        <v>14</v>
      </c>
      <c r="D31" s="6">
        <f>D29-D30</f>
        <v>4.9684931506849317</v>
      </c>
      <c r="E31" s="6">
        <f t="shared" ref="E31:G31" si="8">E29-E30</f>
        <v>196.60273972602738</v>
      </c>
      <c r="F31" s="6">
        <f t="shared" si="8"/>
        <v>373.97260273972597</v>
      </c>
      <c r="G31" s="6">
        <f t="shared" si="8"/>
        <v>588.20547945205499</v>
      </c>
    </row>
    <row r="32" spans="2:7" x14ac:dyDescent="0.25">
      <c r="B32" s="11" t="s">
        <v>7</v>
      </c>
      <c r="C32" s="12" t="s">
        <v>8</v>
      </c>
      <c r="D32" s="12"/>
      <c r="E32" s="12"/>
      <c r="F32" s="12"/>
      <c r="G32" s="12"/>
    </row>
    <row r="35" spans="2:7" x14ac:dyDescent="0.2">
      <c r="B35" s="3" t="s">
        <v>13</v>
      </c>
      <c r="C35" s="2"/>
      <c r="D35" s="2"/>
      <c r="E35" s="2"/>
      <c r="F35" s="2"/>
      <c r="G35" s="2"/>
    </row>
    <row r="36" spans="2:7" x14ac:dyDescent="0.25">
      <c r="B36" s="3" t="s">
        <v>9</v>
      </c>
      <c r="C36" s="2"/>
      <c r="D36" s="2"/>
      <c r="E36" s="2"/>
      <c r="F36" s="2"/>
      <c r="G36" s="2"/>
    </row>
    <row r="37" spans="2:7" x14ac:dyDescent="0.25">
      <c r="B37" s="9" t="s">
        <v>2</v>
      </c>
      <c r="C37" s="1">
        <v>100000</v>
      </c>
    </row>
    <row r="38" spans="2:7" x14ac:dyDescent="0.25">
      <c r="B38" s="4" t="s">
        <v>0</v>
      </c>
      <c r="C38" s="4">
        <v>32</v>
      </c>
      <c r="D38" s="4">
        <v>93</v>
      </c>
      <c r="E38" s="4">
        <v>184</v>
      </c>
      <c r="F38" s="4">
        <v>280</v>
      </c>
      <c r="G38" s="4">
        <v>367</v>
      </c>
    </row>
    <row r="39" spans="2:7" x14ac:dyDescent="0.25">
      <c r="B39" s="4" t="s">
        <v>1</v>
      </c>
      <c r="C39" s="5" t="s">
        <v>14</v>
      </c>
      <c r="D39" s="5">
        <v>1E-3</v>
      </c>
      <c r="E39" s="5">
        <v>2E-3</v>
      </c>
      <c r="F39" s="5">
        <v>3.0000000000000001E-3</v>
      </c>
      <c r="G39" s="5">
        <v>5.0000000000000001E-3</v>
      </c>
    </row>
    <row r="40" spans="2:7" x14ac:dyDescent="0.25">
      <c r="B40" s="4" t="s">
        <v>3</v>
      </c>
      <c r="C40" s="5" t="s">
        <v>14</v>
      </c>
      <c r="D40" s="6">
        <f t="shared" ref="D40:G40" si="9">$C$5*D39/365*D38</f>
        <v>25.479452054794518</v>
      </c>
      <c r="E40" s="6">
        <f t="shared" si="9"/>
        <v>100.82191780821917</v>
      </c>
      <c r="F40" s="6">
        <f t="shared" si="9"/>
        <v>230.13698630136986</v>
      </c>
      <c r="G40" s="6">
        <f t="shared" si="9"/>
        <v>502.73972602739724</v>
      </c>
    </row>
    <row r="41" spans="2:7" x14ac:dyDescent="0.25">
      <c r="B41" s="4" t="s">
        <v>4</v>
      </c>
      <c r="C41" s="5" t="s">
        <v>14</v>
      </c>
      <c r="D41" s="6">
        <f t="shared" ref="D41:E41" si="10">D40-D40*19.5%</f>
        <v>20.510958904109586</v>
      </c>
      <c r="E41" s="6">
        <f t="shared" si="10"/>
        <v>81.161643835616431</v>
      </c>
      <c r="F41" s="6">
        <f>F40-F40*19.5%</f>
        <v>185.26027397260273</v>
      </c>
      <c r="G41" s="6">
        <f>G40-G40*19.5%</f>
        <v>404.70547945205476</v>
      </c>
    </row>
    <row r="42" spans="2:7" x14ac:dyDescent="0.25">
      <c r="B42" s="4" t="s">
        <v>16</v>
      </c>
      <c r="C42" s="5" t="s">
        <v>14</v>
      </c>
      <c r="D42" s="6">
        <f t="shared" ref="D42:G42" si="11">D40-D41</f>
        <v>4.9684931506849317</v>
      </c>
      <c r="E42" s="6">
        <f t="shared" si="11"/>
        <v>19.660273972602738</v>
      </c>
      <c r="F42" s="6">
        <f t="shared" si="11"/>
        <v>44.876712328767127</v>
      </c>
      <c r="G42" s="6">
        <f t="shared" si="11"/>
        <v>98.034246575342479</v>
      </c>
    </row>
    <row r="43" spans="2:7" x14ac:dyDescent="0.25">
      <c r="B43" s="11" t="s">
        <v>7</v>
      </c>
      <c r="C43" s="12" t="s">
        <v>8</v>
      </c>
      <c r="D43" s="12"/>
      <c r="E43" s="12"/>
      <c r="F43" s="12"/>
      <c r="G43" s="12"/>
    </row>
  </sheetData>
  <protectedRanges>
    <protectedRange algorithmName="SHA-512" hashValue="TPbVthVYEJq6cRCTE3qt10MBoGmFBYMi4FR5L0QLtyGhfxFvtoatHrwZn3QBBu8SyqNM1zYpygoKjslds3MsoQ==" saltValue="B7h8PibPV4bfECuZ6LYFNQ==" spinCount="100000" sqref="B6:G21 B38:G43 B27:G32" name="Диапазон1"/>
  </protectedRanges>
  <mergeCells count="4">
    <mergeCell ref="C11:G11"/>
    <mergeCell ref="C21:G21"/>
    <mergeCell ref="C32:G32"/>
    <mergeCell ref="C43:G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Лимонова</cp:lastModifiedBy>
  <dcterms:created xsi:type="dcterms:W3CDTF">2022-02-09T14:47:50Z</dcterms:created>
  <dcterms:modified xsi:type="dcterms:W3CDTF">2023-10-13T08:14:25Z</dcterms:modified>
</cp:coreProperties>
</file>